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'A'!$A$1:$I$58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<sst xmlns="http://schemas.openxmlformats.org/spreadsheetml/2006/main" count="30" uniqueCount="28">
  <si>
    <t>Comparing Costs of TCB Sewer &amp; By Pass Force Main + Hybrid</t>
  </si>
  <si>
    <t>Year</t>
  </si>
  <si>
    <t>PV</t>
  </si>
  <si>
    <t>NPV</t>
  </si>
  <si>
    <t xml:space="preserve">                  CASH FLOWS          </t>
  </si>
  <si>
    <t xml:space="preserve">    TCB Sewer</t>
  </si>
  <si>
    <t>TCB Sewer</t>
  </si>
  <si>
    <t>Hybrid+By Pass</t>
  </si>
  <si>
    <t xml:space="preserve">  Initial Investment</t>
  </si>
  <si>
    <t>Present Values of O &amp; M costs</t>
  </si>
  <si>
    <t>Net Present Values</t>
  </si>
  <si>
    <t>Capital Cost + Interest, 20 yrs., 5%:</t>
  </si>
  <si>
    <t>Total O &amp; M Costs Over 50 years</t>
  </si>
  <si>
    <t>Present Value of O &amp; M Costs for 50 Years</t>
  </si>
  <si>
    <t>Net Present Values of Both Investments</t>
  </si>
  <si>
    <t>Hybrid+ByPass</t>
  </si>
  <si>
    <t>Capital Cost</t>
  </si>
  <si>
    <t xml:space="preserve">NPV of capital </t>
  </si>
  <si>
    <t>Town: O&amp;M/cap</t>
  </si>
  <si>
    <t>NPV: O&amp;M/cap</t>
  </si>
  <si>
    <t>ratio of ratios</t>
  </si>
  <si>
    <t>NPV TCB/alt</t>
  </si>
  <si>
    <t>Town: "20 yr cap."</t>
  </si>
  <si>
    <t>Town: O&amp;M, "future worth"</t>
  </si>
  <si>
    <t xml:space="preserve">Town's </t>
  </si>
  <si>
    <t>Assumptions:</t>
  </si>
  <si>
    <t>Interest rate: 5%</t>
  </si>
  <si>
    <t>Inflation rate: 3%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</si>
</sst>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87" zoomScaleNormal="87" workbookViewId="0" topLeftCell="A1">
      <selection activeCell="E12" sqref="E12"/>
    </sheetView>
  </sheetViews>
  <sheetFormatPr defaultColWidth="8.88671875" defaultRowHeight="15"/>
  <cols>
    <col min="1" max="1" width="5.6640625" style="1" customWidth="1"/>
    <col min="2" max="3" width="13.6640625" style="1" customWidth="1"/>
    <col min="4" max="4" width="9.6640625" style="1" customWidth="1"/>
    <col min="5" max="5" width="15.21484375" style="1" customWidth="1"/>
    <col min="6" max="6" width="11.6640625" style="1" customWidth="1"/>
    <col min="7" max="7" width="13.6640625" style="1" customWidth="1"/>
    <col min="8" max="8" width="11.6640625" style="1" customWidth="1"/>
    <col min="9" max="16384" width="9.6640625" style="1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ht="15.75">
      <c r="A2" s="4"/>
    </row>
    <row r="3" spans="1:8" ht="15.75">
      <c r="A3" s="3"/>
      <c r="B3" s="5" t="s">
        <v>4</v>
      </c>
      <c r="F3" s="5" t="s">
        <v>6</v>
      </c>
      <c r="H3" s="5" t="s">
        <v>15</v>
      </c>
    </row>
    <row r="4" spans="1:3" ht="15.75">
      <c r="A4" s="4" t="s">
        <v>1</v>
      </c>
      <c r="B4" s="5" t="s">
        <v>5</v>
      </c>
      <c r="C4" s="5" t="s">
        <v>7</v>
      </c>
    </row>
    <row r="5" spans="1:6" ht="15.75">
      <c r="A5" s="3">
        <v>0</v>
      </c>
      <c r="B5" s="6">
        <v>-16000000</v>
      </c>
      <c r="C5" s="6">
        <v>-6900000</v>
      </c>
      <c r="D5" s="1" t="s">
        <v>8</v>
      </c>
      <c r="F5" s="8" t="s">
        <v>16</v>
      </c>
    </row>
    <row r="6" spans="1:8" ht="15">
      <c r="A6" s="3">
        <v>1</v>
      </c>
      <c r="B6" s="6">
        <v>522</v>
      </c>
      <c r="C6" s="6">
        <v>-26655</v>
      </c>
      <c r="F6" s="6">
        <v>16000000</v>
      </c>
      <c r="H6" s="6">
        <v>6900000</v>
      </c>
    </row>
    <row r="7" spans="1:5" ht="15.75">
      <c r="A7" s="3">
        <v>2</v>
      </c>
      <c r="B7" s="6">
        <v>237</v>
      </c>
      <c r="C7" s="6">
        <v>-26027</v>
      </c>
      <c r="E7" s="8" t="s">
        <v>24</v>
      </c>
    </row>
    <row r="8" spans="1:6" ht="15.75">
      <c r="A8" s="3">
        <v>3</v>
      </c>
      <c r="B8" s="6">
        <v>-47</v>
      </c>
      <c r="C8" s="6">
        <v>-26429</v>
      </c>
      <c r="E8" s="11" t="s">
        <v>25</v>
      </c>
      <c r="F8" s="4" t="s">
        <v>11</v>
      </c>
    </row>
    <row r="9" spans="1:8" ht="15">
      <c r="A9" s="3">
        <v>4</v>
      </c>
      <c r="B9" s="6">
        <v>-332</v>
      </c>
      <c r="C9" s="6">
        <v>-28377</v>
      </c>
      <c r="E9" s="1" t="s">
        <v>26</v>
      </c>
      <c r="F9" s="6">
        <v>25677628</v>
      </c>
      <c r="H9" s="6">
        <v>11073477</v>
      </c>
    </row>
    <row r="10" spans="1:5" ht="15">
      <c r="A10" s="3">
        <v>5</v>
      </c>
      <c r="B10" s="6">
        <v>-10616</v>
      </c>
      <c r="C10" s="6">
        <v>-328779</v>
      </c>
      <c r="E10" s="1" t="s">
        <v>27</v>
      </c>
    </row>
    <row r="11" spans="1:8" ht="15.75">
      <c r="A11" s="3">
        <v>6</v>
      </c>
      <c r="B11" s="6">
        <v>-901</v>
      </c>
      <c r="C11" s="6">
        <v>-37127</v>
      </c>
      <c r="F11" s="7" t="s">
        <v>12</v>
      </c>
      <c r="H11" s="6"/>
    </row>
    <row r="12" spans="1:8" ht="15">
      <c r="A12" s="3">
        <v>7</v>
      </c>
      <c r="B12" s="6">
        <v>-1186</v>
      </c>
      <c r="C12" s="6">
        <v>-41650</v>
      </c>
      <c r="F12" s="6">
        <v>2292945</v>
      </c>
      <c r="H12" s="6">
        <v>6903718</v>
      </c>
    </row>
    <row r="13" spans="1:3" ht="15">
      <c r="A13" s="3">
        <v>8</v>
      </c>
      <c r="B13" s="6">
        <v>-1470</v>
      </c>
      <c r="C13" s="6">
        <v>-42184</v>
      </c>
    </row>
    <row r="14" spans="1:6" ht="15.75">
      <c r="A14" s="3">
        <v>9</v>
      </c>
      <c r="B14" s="6">
        <v>-1755</v>
      </c>
      <c r="C14" s="6">
        <v>-42454</v>
      </c>
      <c r="F14" s="5" t="s">
        <v>13</v>
      </c>
    </row>
    <row r="15" spans="1:8" ht="15">
      <c r="A15" s="3">
        <v>10</v>
      </c>
      <c r="B15" s="6">
        <v>-177039</v>
      </c>
      <c r="C15" s="6">
        <v>-44401</v>
      </c>
      <c r="F15" s="6">
        <v>622639</v>
      </c>
      <c r="H15" s="6">
        <v>1894713</v>
      </c>
    </row>
    <row r="16" spans="1:8" ht="15">
      <c r="A16" s="3">
        <v>11</v>
      </c>
      <c r="B16" s="6">
        <v>-15740</v>
      </c>
      <c r="C16" s="6">
        <v>-58680</v>
      </c>
      <c r="F16" s="6"/>
      <c r="H16" s="6"/>
    </row>
    <row r="17" spans="1:6" ht="15.75">
      <c r="A17" s="3">
        <v>12</v>
      </c>
      <c r="B17" s="6">
        <v>-16024</v>
      </c>
      <c r="C17" s="6">
        <v>-60553</v>
      </c>
      <c r="F17" s="7" t="s">
        <v>14</v>
      </c>
    </row>
    <row r="18" spans="1:8" ht="15">
      <c r="A18" s="3">
        <v>13</v>
      </c>
      <c r="B18" s="6">
        <v>-16309</v>
      </c>
      <c r="C18" s="6">
        <v>-63217</v>
      </c>
      <c r="F18" s="6">
        <v>15831085</v>
      </c>
      <c r="H18" s="6">
        <v>8375917</v>
      </c>
    </row>
    <row r="19" spans="1:8" ht="15">
      <c r="A19" s="3">
        <v>14</v>
      </c>
      <c r="B19" s="6">
        <v>-16594</v>
      </c>
      <c r="C19" s="6">
        <v>-66729</v>
      </c>
      <c r="F19" s="6"/>
      <c r="H19" s="6"/>
    </row>
    <row r="20" spans="1:8" ht="15.75">
      <c r="A20" s="3">
        <v>15</v>
      </c>
      <c r="B20" s="6">
        <v>-26878</v>
      </c>
      <c r="C20" s="6">
        <v>-167263</v>
      </c>
      <c r="F20" s="7"/>
      <c r="H20" s="7"/>
    </row>
    <row r="21" spans="1:3" ht="15">
      <c r="A21" s="3">
        <v>16</v>
      </c>
      <c r="B21" s="6">
        <v>-17163</v>
      </c>
      <c r="C21" s="6">
        <v>-70956</v>
      </c>
    </row>
    <row r="22" spans="1:8" ht="15">
      <c r="A22" s="3">
        <v>17</v>
      </c>
      <c r="B22" s="6">
        <v>-17448</v>
      </c>
      <c r="C22" s="6">
        <v>-69480</v>
      </c>
      <c r="E22" s="1" t="s">
        <v>17</v>
      </c>
      <c r="F22" s="10">
        <f>15831085-622639</f>
        <v>15208446</v>
      </c>
      <c r="G22" s="10"/>
      <c r="H22" s="10">
        <f>8375917-1894713</f>
        <v>6481204</v>
      </c>
    </row>
    <row r="23" spans="1:8" ht="15">
      <c r="A23" s="3">
        <v>18</v>
      </c>
      <c r="B23" s="6">
        <v>-17732</v>
      </c>
      <c r="C23" s="6">
        <v>-70508</v>
      </c>
      <c r="F23" s="10"/>
      <c r="G23" s="10"/>
      <c r="H23" s="10"/>
    </row>
    <row r="24" spans="1:8" ht="15">
      <c r="A24" s="3">
        <v>19</v>
      </c>
      <c r="B24" s="6">
        <v>-18017</v>
      </c>
      <c r="C24" s="6">
        <v>-72155</v>
      </c>
      <c r="E24" s="1" t="s">
        <v>22</v>
      </c>
      <c r="F24" s="10">
        <v>18455795</v>
      </c>
      <c r="G24" s="10"/>
      <c r="H24" s="10">
        <v>11073477</v>
      </c>
    </row>
    <row r="25" spans="1:8" ht="15">
      <c r="A25" s="3">
        <v>20</v>
      </c>
      <c r="B25" s="6">
        <v>-533301</v>
      </c>
      <c r="C25" s="6">
        <v>-375710</v>
      </c>
      <c r="E25" s="1" t="s">
        <v>23</v>
      </c>
      <c r="F25" s="10">
        <v>6108494</v>
      </c>
      <c r="G25" s="10"/>
      <c r="H25" s="10">
        <v>18500000</v>
      </c>
    </row>
    <row r="26" spans="1:3" ht="15">
      <c r="A26" s="3">
        <v>21</v>
      </c>
      <c r="B26" s="6">
        <v>-5170</v>
      </c>
      <c r="C26" s="6">
        <v>-93686</v>
      </c>
    </row>
    <row r="27" spans="1:8" ht="15">
      <c r="A27" s="3">
        <v>22</v>
      </c>
      <c r="B27" s="6">
        <v>-5455</v>
      </c>
      <c r="C27" s="6">
        <v>-93887</v>
      </c>
      <c r="E27" s="1" t="s">
        <v>18</v>
      </c>
      <c r="F27" s="9">
        <f>6108494/18455795</f>
        <v>0.33097972750564253</v>
      </c>
      <c r="H27" s="9">
        <f>H25/H24</f>
        <v>1.6706586377521713</v>
      </c>
    </row>
    <row r="28" spans="1:8" ht="15">
      <c r="A28" s="3">
        <v>23</v>
      </c>
      <c r="B28" s="6">
        <v>-5739</v>
      </c>
      <c r="C28" s="6">
        <v>-94783</v>
      </c>
      <c r="E28" s="1" t="s">
        <v>19</v>
      </c>
      <c r="F28" s="9">
        <f>F15/F22</f>
        <v>0.04094034328030622</v>
      </c>
      <c r="H28" s="9">
        <f>H15/H22</f>
        <v>0.29233966405007467</v>
      </c>
    </row>
    <row r="29" spans="1:8" ht="15">
      <c r="A29" s="3">
        <v>24</v>
      </c>
      <c r="B29" s="6">
        <v>-6024</v>
      </c>
      <c r="C29" s="6">
        <v>-95185</v>
      </c>
      <c r="E29" s="1" t="s">
        <v>20</v>
      </c>
      <c r="F29" s="9">
        <f>F27/F28</f>
        <v>8.084439479159318</v>
      </c>
      <c r="H29" s="9">
        <f>H27/H28</f>
        <v>5.714786062920306</v>
      </c>
    </row>
    <row r="30" spans="1:3" ht="15">
      <c r="A30" s="3">
        <v>25</v>
      </c>
      <c r="B30" s="6">
        <v>-16309</v>
      </c>
      <c r="C30" s="6">
        <v>-397484</v>
      </c>
    </row>
    <row r="31" spans="1:6" ht="15">
      <c r="A31" s="3">
        <v>26</v>
      </c>
      <c r="B31" s="6">
        <v>-6593</v>
      </c>
      <c r="C31" s="6">
        <v>-108224</v>
      </c>
      <c r="E31" s="1" t="s">
        <v>21</v>
      </c>
      <c r="F31" s="9">
        <f>F18/H18</f>
        <v>1.890071857206799</v>
      </c>
    </row>
    <row r="32" spans="1:3" ht="15">
      <c r="A32" s="3">
        <v>27</v>
      </c>
      <c r="B32" s="6">
        <v>-6878</v>
      </c>
      <c r="C32" s="6">
        <v>-100855</v>
      </c>
    </row>
    <row r="33" spans="1:3" ht="15">
      <c r="A33" s="3">
        <v>28</v>
      </c>
      <c r="B33" s="6">
        <v>-7162</v>
      </c>
      <c r="C33" s="6">
        <v>-107058</v>
      </c>
    </row>
    <row r="34" spans="1:3" ht="15">
      <c r="A34" s="3">
        <v>29</v>
      </c>
      <c r="B34" s="6">
        <v>-7447</v>
      </c>
      <c r="C34" s="6">
        <v>-107592</v>
      </c>
    </row>
    <row r="35" spans="1:3" ht="15">
      <c r="A35" s="3">
        <v>30</v>
      </c>
      <c r="B35" s="6">
        <v>-252732</v>
      </c>
      <c r="C35" s="6">
        <v>-107237</v>
      </c>
    </row>
    <row r="36" spans="1:3" ht="15">
      <c r="A36" s="3">
        <v>31</v>
      </c>
      <c r="B36" s="6">
        <v>-21432</v>
      </c>
      <c r="C36" s="6">
        <v>-141642</v>
      </c>
    </row>
    <row r="37" spans="1:3" ht="15">
      <c r="A37" s="3">
        <v>32</v>
      </c>
      <c r="B37" s="6">
        <v>-21717</v>
      </c>
      <c r="C37" s="6">
        <v>-141476</v>
      </c>
    </row>
    <row r="38" spans="1:3" ht="15">
      <c r="A38" s="3">
        <v>33</v>
      </c>
      <c r="B38" s="6">
        <v>-22001</v>
      </c>
      <c r="C38" s="6">
        <v>-142806</v>
      </c>
    </row>
    <row r="39" spans="1:3" ht="15">
      <c r="A39" s="3">
        <v>34</v>
      </c>
      <c r="B39" s="6">
        <v>-22286</v>
      </c>
      <c r="C39" s="6">
        <v>-145016</v>
      </c>
    </row>
    <row r="40" spans="1:3" ht="15">
      <c r="A40" s="3">
        <v>35</v>
      </c>
      <c r="B40" s="6">
        <v>-32570</v>
      </c>
      <c r="C40" s="6">
        <v>-248357</v>
      </c>
    </row>
    <row r="41" spans="1:3" ht="15">
      <c r="A41" s="3">
        <v>36</v>
      </c>
      <c r="B41" s="6">
        <v>-22855</v>
      </c>
      <c r="C41" s="6">
        <v>-154439</v>
      </c>
    </row>
    <row r="42" spans="1:3" ht="15">
      <c r="A42" s="3">
        <v>37</v>
      </c>
      <c r="B42" s="6">
        <v>-23140</v>
      </c>
      <c r="C42" s="6">
        <v>-152290</v>
      </c>
    </row>
    <row r="43" spans="1:3" ht="15">
      <c r="A43" s="3">
        <v>38</v>
      </c>
      <c r="B43" s="6">
        <v>-10076</v>
      </c>
      <c r="C43" s="6">
        <v>-152360</v>
      </c>
    </row>
    <row r="44" spans="1:3" ht="15">
      <c r="A44" s="3">
        <v>39</v>
      </c>
      <c r="B44" s="6">
        <v>-9792</v>
      </c>
      <c r="C44" s="6">
        <v>-161659</v>
      </c>
    </row>
    <row r="45" spans="1:3" ht="15">
      <c r="A45" s="3">
        <v>40</v>
      </c>
      <c r="B45" s="6">
        <v>-538994</v>
      </c>
      <c r="C45" s="6">
        <v>-457680</v>
      </c>
    </row>
    <row r="46" spans="1:3" ht="15">
      <c r="A46" s="3">
        <v>41</v>
      </c>
      <c r="B46" s="6">
        <v>-10578</v>
      </c>
      <c r="C46" s="6">
        <v>-164457</v>
      </c>
    </row>
    <row r="47" spans="1:3" ht="15">
      <c r="A47" s="3">
        <v>42</v>
      </c>
      <c r="B47" s="6">
        <v>-10578</v>
      </c>
      <c r="C47" s="6">
        <v>-166260</v>
      </c>
    </row>
    <row r="48" spans="1:3" ht="15">
      <c r="A48" s="3">
        <v>43</v>
      </c>
      <c r="B48" s="6">
        <v>-10578</v>
      </c>
      <c r="C48" s="6">
        <v>-168752</v>
      </c>
    </row>
    <row r="49" spans="1:3" ht="15">
      <c r="A49" s="3">
        <v>44</v>
      </c>
      <c r="B49" s="6">
        <v>-10578</v>
      </c>
      <c r="C49" s="6">
        <v>-166296</v>
      </c>
    </row>
    <row r="50" spans="1:3" ht="15">
      <c r="A50" s="3">
        <v>45</v>
      </c>
      <c r="B50" s="6">
        <v>-20578</v>
      </c>
      <c r="C50" s="6">
        <v>-469342</v>
      </c>
    </row>
    <row r="51" spans="1:3" ht="15">
      <c r="A51" s="3">
        <v>46</v>
      </c>
      <c r="B51" s="6">
        <v>-10578</v>
      </c>
      <c r="C51" s="6">
        <v>-171219</v>
      </c>
    </row>
    <row r="52" spans="1:3" ht="15">
      <c r="A52" s="3">
        <v>47</v>
      </c>
      <c r="B52" s="6">
        <v>-10578</v>
      </c>
      <c r="C52" s="6">
        <v>-165671</v>
      </c>
    </row>
    <row r="53" spans="1:5" ht="15">
      <c r="A53" s="3">
        <v>48</v>
      </c>
      <c r="B53" s="6">
        <v>-10578</v>
      </c>
      <c r="C53" s="6">
        <v>-167623</v>
      </c>
      <c r="E53" s="6"/>
    </row>
    <row r="54" spans="1:5" ht="15">
      <c r="A54" s="3">
        <v>49</v>
      </c>
      <c r="B54" s="6">
        <v>-10578</v>
      </c>
      <c r="C54" s="6">
        <v>-171273</v>
      </c>
      <c r="E54" s="6"/>
    </row>
    <row r="55" spans="1:5" ht="15">
      <c r="A55" s="3">
        <v>50</v>
      </c>
      <c r="B55" s="6">
        <v>-255578</v>
      </c>
      <c r="C55" s="6">
        <v>-169775</v>
      </c>
      <c r="E55" s="6"/>
    </row>
    <row r="56" spans="1:5" ht="15">
      <c r="A56" s="3" t="s">
        <v>2</v>
      </c>
      <c r="B56" s="6">
        <f>NPV(0.05,B6:B55)</f>
        <v>-622638.9574535134</v>
      </c>
      <c r="C56" s="6">
        <f>NPV(0.05,C6:C55)</f>
        <v>-1894713.3673569108</v>
      </c>
      <c r="D56" s="6" t="s">
        <v>9</v>
      </c>
      <c r="E56" s="6"/>
    </row>
    <row r="57" spans="1:5" ht="15">
      <c r="A57" s="3" t="s">
        <v>3</v>
      </c>
      <c r="B57" s="6">
        <f>(NPV(0.05,B5:B55))</f>
        <v>-15831084.721384304</v>
      </c>
      <c r="C57" s="6">
        <f>NPV(0.05,C5:C55)</f>
        <v>-8375917.4927208675</v>
      </c>
      <c r="D57" s="1" t="s">
        <v>10</v>
      </c>
      <c r="E57" s="6"/>
    </row>
    <row r="58" spans="1:5" ht="15">
      <c r="A58" s="3"/>
      <c r="B58" s="6" t="s">
        <v>6</v>
      </c>
      <c r="C58" s="6" t="s">
        <v>7</v>
      </c>
      <c r="E58" s="6"/>
    </row>
    <row r="59" spans="1:8" ht="15">
      <c r="A59" s="3"/>
      <c r="B59" s="6"/>
      <c r="C59" s="6"/>
      <c r="D59" s="3"/>
      <c r="E59" s="6"/>
      <c r="F59" s="3"/>
      <c r="G59" s="3"/>
      <c r="H59" s="3"/>
    </row>
    <row r="60" spans="2:5" ht="15">
      <c r="B60" s="6"/>
      <c r="C60" s="6"/>
      <c r="E60" s="6"/>
    </row>
    <row r="61" spans="2:5" ht="15">
      <c r="B61" s="6"/>
      <c r="C61" s="6"/>
      <c r="E61" s="6"/>
    </row>
    <row r="62" spans="2:5" ht="15">
      <c r="B62" s="6"/>
      <c r="C62" s="6"/>
      <c r="E62" s="6"/>
    </row>
    <row r="63" spans="2:5" ht="15">
      <c r="B63" s="6"/>
      <c r="C63" s="6"/>
      <c r="E63" s="6"/>
    </row>
    <row r="64" spans="2:5" ht="15">
      <c r="B64" s="6"/>
      <c r="C64" s="6"/>
      <c r="E64" s="6"/>
    </row>
    <row r="65" spans="2:5" ht="15">
      <c r="B65" s="6"/>
      <c r="C65" s="6"/>
      <c r="E65" s="6"/>
    </row>
    <row r="66" spans="2:5" ht="15">
      <c r="B66" s="6"/>
      <c r="C66" s="6"/>
      <c r="E66" s="6"/>
    </row>
    <row r="67" spans="2:5" ht="15">
      <c r="B67" s="6"/>
      <c r="C67" s="6"/>
      <c r="E67" s="6"/>
    </row>
    <row r="68" spans="2:5" ht="15">
      <c r="B68" s="6"/>
      <c r="C68" s="6"/>
      <c r="E68" s="6"/>
    </row>
    <row r="69" spans="2:5" ht="15">
      <c r="B69" s="6"/>
      <c r="C69" s="6"/>
      <c r="E69" s="6"/>
    </row>
    <row r="70" spans="2:5" ht="15">
      <c r="B70" s="6"/>
      <c r="C70" s="6"/>
      <c r="E70" s="6"/>
    </row>
    <row r="71" spans="2:5" ht="15">
      <c r="B71" s="6"/>
      <c r="C71" s="6"/>
      <c r="E71" s="6"/>
    </row>
    <row r="72" spans="2:5" ht="15">
      <c r="B72" s="6"/>
      <c r="C72" s="6"/>
      <c r="E72" s="6"/>
    </row>
    <row r="73" spans="2:5" ht="15">
      <c r="B73" s="6"/>
      <c r="C73" s="6"/>
      <c r="E73" s="6"/>
    </row>
    <row r="74" spans="2:5" ht="15">
      <c r="B74" s="6"/>
      <c r="C74" s="6"/>
      <c r="E74" s="6"/>
    </row>
    <row r="75" spans="2:5" ht="15">
      <c r="B75" s="6"/>
      <c r="C75" s="6"/>
      <c r="E75" s="6"/>
    </row>
    <row r="76" spans="2:5" ht="15">
      <c r="B76" s="6"/>
      <c r="C76" s="6"/>
      <c r="E76" s="6"/>
    </row>
    <row r="77" spans="2:5" ht="15">
      <c r="B77" s="6"/>
      <c r="C77" s="6"/>
      <c r="E77" s="6"/>
    </row>
    <row r="78" spans="2:5" ht="15">
      <c r="B78" s="6"/>
      <c r="C78" s="6"/>
      <c r="E78" s="6"/>
    </row>
    <row r="79" spans="2:5" ht="15">
      <c r="B79" s="6"/>
      <c r="C79" s="6"/>
      <c r="E79" s="6"/>
    </row>
    <row r="80" spans="2:5" ht="15">
      <c r="B80" s="6"/>
      <c r="C80" s="6"/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</sheetData>
  <printOptions/>
  <pageMargins left="0.5" right="0.5" top="0.5" bottom="0.5069444444444444" header="0" footer="0"/>
  <pageSetup horizontalDpi="600" verticalDpi="600" orientation="portrait" r:id="rId1"/>
  <headerFooter alignWithMargins="0">
    <oddHeader>&amp;L&amp;"Arial"&amp;12&amp;D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David Scheim</cp:lastModifiedBy>
  <dcterms:created xsi:type="dcterms:W3CDTF">2003-10-29T16:34:23Z</dcterms:created>
  <dcterms:modified xsi:type="dcterms:W3CDTF">2004-04-14T20:49:22Z</dcterms:modified>
  <cp:category/>
  <cp:version/>
  <cp:contentType/>
  <cp:contentStatus/>
</cp:coreProperties>
</file>